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p6abcfp20p.eads.ncads.net\users$\laurie.lee\My Documents\Web Documents\"/>
    </mc:Choice>
  </mc:AlternateContent>
  <bookViews>
    <workbookView xWindow="0" yWindow="0" windowWidth="28800" windowHeight="123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3" i="1" l="1"/>
  <c r="H17" i="1"/>
  <c r="J17" i="1" s="1"/>
  <c r="J19" i="1" s="1"/>
  <c r="J21" i="1" l="1"/>
  <c r="J23" i="1" s="1"/>
  <c r="J25" i="1" s="1"/>
  <c r="J30" i="1"/>
  <c r="J40" i="1" l="1"/>
  <c r="J37" i="1"/>
  <c r="J34" i="1"/>
  <c r="J32" i="1"/>
</calcChain>
</file>

<file path=xl/sharedStrings.xml><?xml version="1.0" encoding="utf-8"?>
<sst xmlns="http://schemas.openxmlformats.org/spreadsheetml/2006/main" count="31" uniqueCount="30">
  <si>
    <t>ABC BOARD</t>
  </si>
  <si>
    <t>WORKING CAPITAL COMPUTATION</t>
  </si>
  <si>
    <t>ABC BOARD:</t>
  </si>
  <si>
    <t>YEAR ENDED:</t>
  </si>
  <si>
    <t>MINIMUM WORKING CAPITAL</t>
  </si>
  <si>
    <t>2.  LESS:</t>
  </si>
  <si>
    <t>EXCISE TAX</t>
  </si>
  <si>
    <t>MXB TAX (1/2 &amp; 5%)</t>
  </si>
  <si>
    <t>REHABILITATION TAX (0.05 &amp; 0.01)</t>
  </si>
  <si>
    <t>TOTAL TAXES</t>
  </si>
  <si>
    <t>4. DIVIDE LINE 3 BY 52 WEEKS</t>
  </si>
  <si>
    <t>5.  MULTIPLY LINE 4 BY 2 WEEKS</t>
  </si>
  <si>
    <t>6.  MINIMUM WORKING CAPITAL</t>
  </si>
  <si>
    <t>MAXIMUM WORKING CAPITAL</t>
  </si>
  <si>
    <t>2.  DIVIDE LINE 1 BY 12</t>
  </si>
  <si>
    <t>3A.  IF GROSS SALES* ARE LESS THAN $1.5M, MULTIPLY LINE</t>
  </si>
  <si>
    <t>2 BY 4 (MONTHS)</t>
  </si>
  <si>
    <t xml:space="preserve">3B. IF GROSS SALES* ARE GREATER THAN $1.5M BUT LESS </t>
  </si>
  <si>
    <t>THAN $50M, MULTIPLY LINE 2 BY 3 (MONTHS)</t>
  </si>
  <si>
    <t>3C. IF GROSS SALES* ARE GREATER THAN $50M, MULTIPLY</t>
  </si>
  <si>
    <t>LINE 2 BY 2 (MONTHS)</t>
  </si>
  <si>
    <t>4.  MAXIMUM WORKING CAPITAL</t>
  </si>
  <si>
    <t>ACTUAL WORKING CAPITAL</t>
  </si>
  <si>
    <t>CASH/INVESTMENTS</t>
  </si>
  <si>
    <t>INVENTORY</t>
  </si>
  <si>
    <t>UNSECURED LIABILITIES</t>
  </si>
  <si>
    <t>*Gross Sales are defined as gross receipts from the sale of alcoholic beverages less distributions as defined in G.S. 18B-805(b)(2),(3), and (4)</t>
  </si>
  <si>
    <t>1.  GROSS SALES</t>
  </si>
  <si>
    <t>3.  GROSS SALES LESS TAXES</t>
  </si>
  <si>
    <t>1.  GROSS SALES  (FROM LINE 3 ABOVE)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</si>
</sst>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b/>
      <sz val="11"/>
      <color theme="1"/>
      <name val="Calibri Light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/>
    <xf numFmtId="0" fontId="2" fillId="0" borderId="2" xfId="0" applyFont="1" applyBorder="1"/>
    <xf numFmtId="44" fontId="2" fillId="0" borderId="0" xfId="2" applyFont="1"/>
    <xf numFmtId="43" fontId="2" fillId="0" borderId="0" xfId="1" applyFont="1"/>
    <xf numFmtId="43" fontId="2" fillId="0" borderId="2" xfId="1" applyFont="1" applyBorder="1"/>
    <xf numFmtId="44" fontId="2" fillId="0" borderId="0" xfId="0" applyNumberFormat="1" applyFont="1"/>
    <xf numFmtId="0" fontId="4" fillId="0" borderId="0" xfId="0" applyFont="1" applyAlignment="1">
      <alignment horizontal="left" vertical="top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abSelected="1" workbookViewId="0">
      <selection activeCell="A31" sqref="A31"/>
    </sheetView>
  </sheetViews>
  <sheetFormatPr defaultColWidth="8.85546875" defaultRowHeight="15" x14ac:dyDescent="0.25"/>
  <cols>
    <col min="1" max="6" width="8.85546875" style="1"/>
    <col min="7" max="7" width="8.85546875" style="1" customWidth="1"/>
    <col min="8" max="8" width="14" style="1" bestFit="1" customWidth="1"/>
    <col min="9" max="9" width="8.85546875" style="1"/>
    <col min="10" max="10" width="15.7109375" style="1" bestFit="1" customWidth="1"/>
    <col min="11" max="16384" width="8.85546875" style="1"/>
  </cols>
  <sheetData>
    <row r="1" spans="1:10" x14ac:dyDescent="0.25">
      <c r="D1" s="2"/>
      <c r="E1" s="2"/>
      <c r="F1" s="3" t="s">
        <v>0</v>
      </c>
      <c r="G1" s="2"/>
      <c r="H1" s="2"/>
    </row>
    <row r="2" spans="1:10" ht="15.75" thickBot="1" x14ac:dyDescent="0.3">
      <c r="D2" s="4"/>
      <c r="E2" s="4"/>
      <c r="F2" s="5" t="s">
        <v>1</v>
      </c>
      <c r="G2" s="4"/>
      <c r="H2" s="4"/>
    </row>
    <row r="3" spans="1:10" ht="15.75" thickTop="1" x14ac:dyDescent="0.25"/>
    <row r="4" spans="1:10" x14ac:dyDescent="0.25">
      <c r="B4" s="6" t="s">
        <v>2</v>
      </c>
      <c r="D4" s="7"/>
      <c r="E4" s="7"/>
      <c r="F4" s="7"/>
      <c r="G4" s="7"/>
    </row>
    <row r="6" spans="1:10" x14ac:dyDescent="0.25">
      <c r="B6" s="6" t="s">
        <v>3</v>
      </c>
      <c r="D6" s="7"/>
      <c r="E6" s="7"/>
      <c r="F6" s="7"/>
    </row>
    <row r="9" spans="1:10" x14ac:dyDescent="0.25">
      <c r="A9" s="6" t="s">
        <v>4</v>
      </c>
    </row>
    <row r="10" spans="1:10" ht="11.1" customHeight="1" x14ac:dyDescent="0.25"/>
    <row r="11" spans="1:10" x14ac:dyDescent="0.25">
      <c r="A11" s="1" t="s">
        <v>27</v>
      </c>
      <c r="J11" s="8"/>
    </row>
    <row r="12" spans="1:10" ht="11.1" customHeight="1" x14ac:dyDescent="0.25"/>
    <row r="13" spans="1:10" x14ac:dyDescent="0.25">
      <c r="A13" s="1" t="s">
        <v>5</v>
      </c>
      <c r="C13" s="1" t="s">
        <v>6</v>
      </c>
      <c r="H13" s="8"/>
    </row>
    <row r="14" spans="1:10" x14ac:dyDescent="0.25">
      <c r="C14" s="1" t="s">
        <v>7</v>
      </c>
      <c r="H14" s="9"/>
    </row>
    <row r="15" spans="1:10" x14ac:dyDescent="0.25">
      <c r="C15" s="1" t="s">
        <v>8</v>
      </c>
      <c r="H15" s="10"/>
    </row>
    <row r="17" spans="1:10" x14ac:dyDescent="0.25">
      <c r="C17" s="1" t="s">
        <v>9</v>
      </c>
      <c r="H17" s="8">
        <f>SUM(H13:H15)</f>
        <v>0</v>
      </c>
      <c r="J17" s="11">
        <f>H17</f>
        <v>0</v>
      </c>
    </row>
    <row r="19" spans="1:10" x14ac:dyDescent="0.25">
      <c r="A19" s="1" t="s">
        <v>28</v>
      </c>
      <c r="J19" s="11">
        <f>J11-J17</f>
        <v>0</v>
      </c>
    </row>
    <row r="20" spans="1:10" ht="11.1" customHeight="1" x14ac:dyDescent="0.25"/>
    <row r="21" spans="1:10" x14ac:dyDescent="0.25">
      <c r="A21" s="1" t="s">
        <v>10</v>
      </c>
      <c r="J21" s="11">
        <f>J19/52</f>
        <v>0</v>
      </c>
    </row>
    <row r="22" spans="1:10" ht="11.1" customHeight="1" x14ac:dyDescent="0.25"/>
    <row r="23" spans="1:10" x14ac:dyDescent="0.25">
      <c r="A23" s="1" t="s">
        <v>11</v>
      </c>
      <c r="J23" s="11">
        <f>J21*2</f>
        <v>0</v>
      </c>
    </row>
    <row r="24" spans="1:10" ht="11.1" customHeight="1" x14ac:dyDescent="0.25"/>
    <row r="25" spans="1:10" x14ac:dyDescent="0.25">
      <c r="A25" s="1" t="s">
        <v>12</v>
      </c>
      <c r="J25" s="11">
        <f>J23</f>
        <v>0</v>
      </c>
    </row>
    <row r="27" spans="1:10" ht="6" customHeight="1" x14ac:dyDescent="0.25"/>
    <row r="28" spans="1:10" x14ac:dyDescent="0.25">
      <c r="A28" s="6" t="s">
        <v>13</v>
      </c>
    </row>
    <row r="29" spans="1:10" ht="11.1" customHeight="1" x14ac:dyDescent="0.25"/>
    <row r="30" spans="1:10" x14ac:dyDescent="0.25">
      <c r="A30" s="1" t="s">
        <v>29</v>
      </c>
      <c r="J30" s="11">
        <f>J19</f>
        <v>0</v>
      </c>
    </row>
    <row r="31" spans="1:10" ht="11.1" customHeight="1" x14ac:dyDescent="0.25"/>
    <row r="32" spans="1:10" x14ac:dyDescent="0.25">
      <c r="A32" s="1" t="s">
        <v>14</v>
      </c>
      <c r="J32" s="11">
        <f>J30/12</f>
        <v>0</v>
      </c>
    </row>
    <row r="33" spans="1:10" ht="11.1" customHeight="1" x14ac:dyDescent="0.25"/>
    <row r="34" spans="1:10" x14ac:dyDescent="0.25">
      <c r="A34" s="1" t="s">
        <v>15</v>
      </c>
      <c r="J34" s="1">
        <f>IF(AND(J30&lt;1500000),J32*4)</f>
        <v>0</v>
      </c>
    </row>
    <row r="35" spans="1:10" x14ac:dyDescent="0.25">
      <c r="A35" s="1" t="s">
        <v>16</v>
      </c>
    </row>
    <row r="37" spans="1:10" x14ac:dyDescent="0.25">
      <c r="A37" s="1" t="s">
        <v>17</v>
      </c>
      <c r="J37" s="8" t="b">
        <f>IF(AND(J30&gt;1500000,J30&lt;50000000),J32*3)</f>
        <v>0</v>
      </c>
    </row>
    <row r="38" spans="1:10" x14ac:dyDescent="0.25">
      <c r="A38" s="1" t="s">
        <v>18</v>
      </c>
    </row>
    <row r="40" spans="1:10" x14ac:dyDescent="0.25">
      <c r="A40" s="1" t="s">
        <v>19</v>
      </c>
      <c r="J40" s="1" t="b">
        <f>IF(AND(J30&gt;50000000),J32*2)</f>
        <v>0</v>
      </c>
    </row>
    <row r="41" spans="1:10" x14ac:dyDescent="0.25">
      <c r="A41" s="1" t="s">
        <v>20</v>
      </c>
    </row>
    <row r="43" spans="1:10" x14ac:dyDescent="0.25">
      <c r="A43" s="1" t="s">
        <v>21</v>
      </c>
    </row>
    <row r="44" spans="1:10" ht="9" customHeight="1" x14ac:dyDescent="0.25"/>
    <row r="45" spans="1:10" x14ac:dyDescent="0.25">
      <c r="A45" s="6" t="s">
        <v>22</v>
      </c>
    </row>
    <row r="46" spans="1:10" ht="11.1" customHeight="1" x14ac:dyDescent="0.25"/>
    <row r="47" spans="1:10" x14ac:dyDescent="0.25">
      <c r="A47" s="1" t="s">
        <v>23</v>
      </c>
    </row>
    <row r="48" spans="1:10" ht="11.1" customHeight="1" x14ac:dyDescent="0.25"/>
    <row r="49" spans="1:10" x14ac:dyDescent="0.25">
      <c r="A49" s="1" t="s">
        <v>24</v>
      </c>
    </row>
    <row r="50" spans="1:10" ht="11.1" customHeight="1" x14ac:dyDescent="0.25"/>
    <row r="51" spans="1:10" x14ac:dyDescent="0.25">
      <c r="A51" s="1" t="s">
        <v>25</v>
      </c>
    </row>
    <row r="52" spans="1:10" ht="11.1" customHeight="1" x14ac:dyDescent="0.25"/>
    <row r="53" spans="1:10" x14ac:dyDescent="0.25">
      <c r="A53" s="1" t="s">
        <v>22</v>
      </c>
      <c r="J53" s="8">
        <f>J47+J49-J51</f>
        <v>0</v>
      </c>
    </row>
    <row r="55" spans="1:10" ht="29.25" customHeight="1" x14ac:dyDescent="0.25">
      <c r="A55" s="12" t="s">
        <v>26</v>
      </c>
      <c r="B55" s="12"/>
      <c r="C55" s="12"/>
      <c r="D55" s="12"/>
      <c r="E55" s="12"/>
      <c r="F55" s="12"/>
      <c r="G55" s="12"/>
      <c r="H55" s="12"/>
      <c r="I55" s="12"/>
      <c r="J55" s="12"/>
    </row>
  </sheetData>
  <mergeCells count="1">
    <mergeCell ref="A55:J55"/>
  </mergeCells>
  <printOptions horizontalCentered="1"/>
  <pageMargins left="0" right="0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_x0020_Date xmlns="7ba62dc2-8f9b-483f-ab99-9c3bfcca683b" xsi:nil="true"/>
    <Sort_x0020_Order xmlns="7ba62dc2-8f9b-483f-ab99-9c3bfcca683b">2</Sort_x0020_Order>
    <Show_x0020_On_x0020_Site xmlns="7ba62dc2-8f9b-483f-ab99-9c3bfcca683b">true</Show_x0020_On_x0020_Site>
    <Expires xmlns="7ba62dc2-8f9b-483f-ab99-9c3bfcca683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EC58CA536C344C8DBDF2F85BD543F1" ma:contentTypeVersion="4" ma:contentTypeDescription="Create a new document." ma:contentTypeScope="" ma:versionID="d1545eba40b6845389c17dc3733a4900">
  <xsd:schema xmlns:xsd="http://www.w3.org/2001/XMLSchema" xmlns:xs="http://www.w3.org/2001/XMLSchema" xmlns:p="http://schemas.microsoft.com/office/2006/metadata/properties" xmlns:ns2="7ba62dc2-8f9b-483f-ab99-9c3bfcca683b" targetNamespace="http://schemas.microsoft.com/office/2006/metadata/properties" ma:root="true" ma:fieldsID="f229d052db232aff6a181065da7c7d1e" ns2:_="">
    <xsd:import namespace="7ba62dc2-8f9b-483f-ab99-9c3bfcca683b"/>
    <xsd:element name="properties">
      <xsd:complexType>
        <xsd:sequence>
          <xsd:element name="documentManagement">
            <xsd:complexType>
              <xsd:all>
                <xsd:element ref="ns2:Show_x0020_On_x0020_Site" minOccurs="0"/>
                <xsd:element ref="ns2:Sort_x0020_Order" minOccurs="0"/>
                <xsd:element ref="ns2:Release_x0020_Date" minOccurs="0"/>
                <xsd:element ref="ns2:Expir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a62dc2-8f9b-483f-ab99-9c3bfcca683b" elementFormDefault="qualified">
    <xsd:import namespace="http://schemas.microsoft.com/office/2006/documentManagement/types"/>
    <xsd:import namespace="http://schemas.microsoft.com/office/infopath/2007/PartnerControls"/>
    <xsd:element name="Show_x0020_On_x0020_Site" ma:index="8" nillable="true" ma:displayName="Show On Site" ma:default="1" ma:internalName="Show_x0020_On_x0020_Site">
      <xsd:simpleType>
        <xsd:restriction base="dms:Boolean"/>
      </xsd:simpleType>
    </xsd:element>
    <xsd:element name="Sort_x0020_Order" ma:index="9" nillable="true" ma:displayName="Sort Order" ma:decimals="0" ma:default="" ma:internalName="Sort_x0020_Order" ma:percentage="FALSE">
      <xsd:simpleType>
        <xsd:restriction base="dms:Number"/>
      </xsd:simpleType>
    </xsd:element>
    <xsd:element name="Release_x0020_Date" ma:index="10" nillable="true" ma:displayName="Release Date" ma:format="DateOnly" ma:internalName="Release_x0020_Date">
      <xsd:simpleType>
        <xsd:restriction base="dms:DateTime"/>
      </xsd:simpleType>
    </xsd:element>
    <xsd:element name="Expires" ma:index="11" nillable="true" ma:displayName="Expires" ma:format="DateOnly" ma:internalName="Expires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0BC330-BD9D-4761-862B-64D382A5184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18A1E96-EED6-4314-8A1C-330F9EC77C06}">
  <ds:schemaRefs>
    <ds:schemaRef ds:uri="http://purl.org/dc/dcmitype/"/>
    <ds:schemaRef ds:uri="http://www.w3.org/XML/1998/namespace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7ba62dc2-8f9b-483f-ab99-9c3bfcca683b"/>
    <ds:schemaRef ds:uri="http://schemas.microsoft.com/office/2006/documentManagement/typ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68A31B8-9B7E-4BE2-A343-C8F22CDFFD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NC-DPS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Working Capital Computation</dc:title>
  <dc:creator>NC-DPS</dc:creator>
  <cp:lastModifiedBy>NC-DPS</cp:lastModifiedBy>
  <cp:lastPrinted>2017-06-12T18:12:42Z</cp:lastPrinted>
  <dcterms:created xsi:type="dcterms:W3CDTF">2017-06-12T18:11:35Z</dcterms:created>
  <dcterms:modified xsi:type="dcterms:W3CDTF">2018-09-05T14:10:37Z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0x01010070EC58CA536C344C8DBDF2F85BD543F1</vt:lpwstr>
  </property>
</Properties>
</file>